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okumenty\"/>
    </mc:Choice>
  </mc:AlternateContent>
  <bookViews>
    <workbookView xWindow="0" yWindow="0" windowWidth="28770" windowHeight="12180" activeTab="3"/>
  </bookViews>
  <sheets>
    <sheet name="rok 2015" sheetId="1" r:id="rId1"/>
    <sheet name="rok 2016" sheetId="2" r:id="rId2"/>
    <sheet name="rok 2017" sheetId="3" r:id="rId3"/>
    <sheet name="Celkem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" i="3" l="1"/>
  <c r="I19" i="3"/>
  <c r="D19" i="3"/>
  <c r="D21" i="3" s="1"/>
  <c r="C19" i="3"/>
  <c r="C21" i="3" s="1"/>
  <c r="K18" i="3"/>
  <c r="E18" i="3"/>
  <c r="K17" i="3"/>
  <c r="E17" i="3"/>
  <c r="K16" i="3"/>
  <c r="E16" i="3"/>
  <c r="K15" i="3"/>
  <c r="E15" i="3"/>
  <c r="K14" i="3"/>
  <c r="E14" i="3"/>
  <c r="K13" i="3"/>
  <c r="E13" i="3"/>
  <c r="K12" i="3"/>
  <c r="E12" i="3"/>
  <c r="K11" i="3"/>
  <c r="E11" i="3"/>
  <c r="K10" i="3"/>
  <c r="E10" i="3"/>
  <c r="K9" i="3"/>
  <c r="E9" i="3"/>
  <c r="K8" i="3"/>
  <c r="E8" i="3"/>
  <c r="K7" i="3"/>
  <c r="K19" i="3" s="1"/>
  <c r="E7" i="3"/>
  <c r="E19" i="3" s="1"/>
  <c r="E21" i="3" s="1"/>
  <c r="C21" i="2"/>
  <c r="J19" i="2"/>
  <c r="I19" i="2"/>
  <c r="D19" i="2"/>
  <c r="D21" i="2" s="1"/>
  <c r="C19" i="2"/>
  <c r="K18" i="2"/>
  <c r="E18" i="2"/>
  <c r="K17" i="2"/>
  <c r="E17" i="2"/>
  <c r="K16" i="2"/>
  <c r="E16" i="2"/>
  <c r="K15" i="2"/>
  <c r="E15" i="2"/>
  <c r="K14" i="2"/>
  <c r="E14" i="2"/>
  <c r="K13" i="2"/>
  <c r="E13" i="2"/>
  <c r="K12" i="2"/>
  <c r="E12" i="2"/>
  <c r="K11" i="2"/>
  <c r="E11" i="2"/>
  <c r="K10" i="2"/>
  <c r="E10" i="2"/>
  <c r="K9" i="2"/>
  <c r="E9" i="2"/>
  <c r="K8" i="2"/>
  <c r="E8" i="2"/>
  <c r="E19" i="2" s="1"/>
  <c r="E21" i="2" s="1"/>
  <c r="K7" i="2"/>
  <c r="K19" i="2" s="1"/>
  <c r="E7" i="2"/>
  <c r="J19" i="1"/>
  <c r="I19" i="1"/>
  <c r="D19" i="1"/>
  <c r="D21" i="1" s="1"/>
  <c r="C19" i="1"/>
  <c r="C21" i="1" s="1"/>
  <c r="K18" i="1"/>
  <c r="E18" i="1"/>
  <c r="K17" i="1"/>
  <c r="E17" i="1"/>
  <c r="K16" i="1"/>
  <c r="E16" i="1"/>
  <c r="K15" i="1"/>
  <c r="E15" i="1"/>
  <c r="K14" i="1"/>
  <c r="E14" i="1"/>
  <c r="K13" i="1"/>
  <c r="E13" i="1"/>
  <c r="K12" i="1"/>
  <c r="E12" i="1"/>
  <c r="K11" i="1"/>
  <c r="E11" i="1"/>
  <c r="K10" i="1"/>
  <c r="E10" i="1"/>
  <c r="K9" i="1"/>
  <c r="E9" i="1"/>
  <c r="K8" i="1"/>
  <c r="E8" i="1"/>
  <c r="K7" i="1"/>
  <c r="K19" i="1" s="1"/>
  <c r="E7" i="1"/>
  <c r="E19" i="1" s="1"/>
  <c r="E21" i="1" s="1"/>
</calcChain>
</file>

<file path=xl/sharedStrings.xml><?xml version="1.0" encoding="utf-8"?>
<sst xmlns="http://schemas.openxmlformats.org/spreadsheetml/2006/main" count="128" uniqueCount="56">
  <si>
    <t xml:space="preserve">Bří Venclíků 1072 </t>
  </si>
  <si>
    <t>Bří Venlíků 1073</t>
  </si>
  <si>
    <t>EAN 859182400303706024 OM 8110717550</t>
  </si>
  <si>
    <t>EAN 859182400300726803 OM 8110011115</t>
  </si>
  <si>
    <t>období</t>
  </si>
  <si>
    <t>kWh</t>
  </si>
  <si>
    <t>cena 
bez DPH</t>
  </si>
  <si>
    <t>cena 
s DPH (21%)</t>
  </si>
  <si>
    <t>1.1.2015 - 31.1.2015</t>
  </si>
  <si>
    <t>1.2.2015 - 28.12.2015</t>
  </si>
  <si>
    <t>1.3.2015 - 31.3.2015</t>
  </si>
  <si>
    <t>1.4.2015 - 30.4.2015</t>
  </si>
  <si>
    <t>1.5.2015 - 31.5.2015</t>
  </si>
  <si>
    <t>1.6.2015 - 30.6.2015</t>
  </si>
  <si>
    <t>1.7.2015 - 31.7.2015</t>
  </si>
  <si>
    <t>1.8.2015 - 31.8.2015</t>
  </si>
  <si>
    <t>1.9.2015 - 30.9.2015</t>
  </si>
  <si>
    <t>1.10.2015 - 31.10.2015</t>
  </si>
  <si>
    <t>1.11.2015 - 30.11.2015</t>
  </si>
  <si>
    <t>1.12.2015 - 31.12.2015</t>
  </si>
  <si>
    <t>celkem</t>
  </si>
  <si>
    <t>r. 2015 celkem</t>
  </si>
  <si>
    <t>1.1.2016 - 31.1.2016</t>
  </si>
  <si>
    <t>1.2.2016 - 29.2.2016</t>
  </si>
  <si>
    <t>1.3.2016 - 31.3.2016</t>
  </si>
  <si>
    <t>1.4.2016 - 30.4.2016</t>
  </si>
  <si>
    <t>1.5.2016 - 31.5.2016</t>
  </si>
  <si>
    <t>1.6.2016 - 30.6.2016</t>
  </si>
  <si>
    <t>1.7.2016 -31.7.2016</t>
  </si>
  <si>
    <t>1.8.2016 - 31.8.2016</t>
  </si>
  <si>
    <t>1.9.2016 - 30.9.2016</t>
  </si>
  <si>
    <t>1.10.2016 - 31.10.2016</t>
  </si>
  <si>
    <t>1.11.2016 - 30.11.2016</t>
  </si>
  <si>
    <t>1.12.2016 - 31.12.2016</t>
  </si>
  <si>
    <t>10.7.2016 - 31.12.2016</t>
  </si>
  <si>
    <t>r. 2016 celkem</t>
  </si>
  <si>
    <t>1.1.2017 - 31.1.2017</t>
  </si>
  <si>
    <t>1.2.2017 - 28.2.2017</t>
  </si>
  <si>
    <t>1.3.2017 - 31.3.2017</t>
  </si>
  <si>
    <t>1.4.2017 - 30.4.2017</t>
  </si>
  <si>
    <t>1.5.2017 - 31.5.2017</t>
  </si>
  <si>
    <t>1.6.2017 - 30.6.2017</t>
  </si>
  <si>
    <t>1.7.2017 - 31.7.2017</t>
  </si>
  <si>
    <t>1.8.2017 - 31.8.2017</t>
  </si>
  <si>
    <t>1.9.2017 - 30.9.2017</t>
  </si>
  <si>
    <t>1.10.2017 - 31.10.2017</t>
  </si>
  <si>
    <t>1.11.2017 - 30.11.2017</t>
  </si>
  <si>
    <t>1.12.2017 - 31.12.2017</t>
  </si>
  <si>
    <t>r. 2017 celkem</t>
  </si>
  <si>
    <t>Elektrická energie -  rok 2015</t>
  </si>
  <si>
    <t>Elektrická energie -  rok 2016</t>
  </si>
  <si>
    <t>Elektrická energie -  rok 2017</t>
  </si>
  <si>
    <t>rok 2015</t>
  </si>
  <si>
    <t>rok 2016</t>
  </si>
  <si>
    <t>rok 2017</t>
  </si>
  <si>
    <t>Finanční náklady a spotřeba elektrické energie   - vchod 1072 a 1073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</si>
</sst>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38"/>
      <scheme val="minor"/>
    </font>
    <font>
      <b/>
      <sz val="12"/>
      <color rgb="FF00B05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color rgb="FF00B050"/>
      <name val="Arial"/>
      <family val="2"/>
      <charset val="238"/>
    </font>
    <font>
      <sz val="22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3" xfId="0" applyFont="1" applyBorder="1" applyAlignment="1">
      <alignment horizontal="right"/>
    </xf>
    <xf numFmtId="0" fontId="3" fillId="0" borderId="3" xfId="0" applyFont="1" applyBorder="1" applyAlignment="1">
      <alignment wrapText="1"/>
    </xf>
    <xf numFmtId="0" fontId="4" fillId="0" borderId="0" xfId="0" applyFont="1"/>
    <xf numFmtId="3" fontId="4" fillId="0" borderId="4" xfId="0" applyNumberFormat="1" applyFont="1" applyFill="1" applyBorder="1" applyAlignment="1">
      <alignment horizontal="right" vertical="center"/>
    </xf>
    <xf numFmtId="4" fontId="4" fillId="0" borderId="4" xfId="0" applyNumberFormat="1" applyFont="1" applyFill="1" applyBorder="1" applyAlignment="1">
      <alignment horizontal="right" vertical="center"/>
    </xf>
    <xf numFmtId="3" fontId="4" fillId="0" borderId="4" xfId="0" applyNumberFormat="1" applyFont="1" applyBorder="1" applyAlignment="1">
      <alignment horizontal="right" vertical="center"/>
    </xf>
    <xf numFmtId="4" fontId="4" fillId="0" borderId="4" xfId="0" applyNumberFormat="1" applyFont="1" applyBorder="1" applyAlignment="1">
      <alignment horizontal="right" vertical="center"/>
    </xf>
    <xf numFmtId="3" fontId="4" fillId="0" borderId="3" xfId="0" applyNumberFormat="1" applyFont="1" applyFill="1" applyBorder="1"/>
    <xf numFmtId="4" fontId="4" fillId="0" borderId="3" xfId="0" applyNumberFormat="1" applyFont="1" applyFill="1" applyBorder="1"/>
    <xf numFmtId="3" fontId="4" fillId="0" borderId="4" xfId="0" applyNumberFormat="1" applyFont="1" applyBorder="1"/>
    <xf numFmtId="4" fontId="4" fillId="0" borderId="4" xfId="0" applyNumberFormat="1" applyFont="1" applyBorder="1"/>
    <xf numFmtId="3" fontId="3" fillId="0" borderId="3" xfId="0" applyNumberFormat="1" applyFont="1" applyBorder="1"/>
    <xf numFmtId="4" fontId="3" fillId="0" borderId="3" xfId="0" applyNumberFormat="1" applyFont="1" applyBorder="1"/>
    <xf numFmtId="3" fontId="2" fillId="0" borderId="0" xfId="0" applyNumberFormat="1" applyFont="1"/>
    <xf numFmtId="3" fontId="6" fillId="0" borderId="3" xfId="0" applyNumberFormat="1" applyFont="1" applyBorder="1"/>
    <xf numFmtId="14" fontId="5" fillId="0" borderId="1" xfId="0" applyNumberFormat="1" applyFont="1" applyFill="1" applyBorder="1" applyAlignment="1">
      <alignment horizontal="left"/>
    </xf>
    <xf numFmtId="14" fontId="5" fillId="0" borderId="2" xfId="0" applyNumberFormat="1" applyFont="1" applyFill="1" applyBorder="1" applyAlignment="1">
      <alignment horizontal="left"/>
    </xf>
    <xf numFmtId="0" fontId="10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3" fontId="11" fillId="0" borderId="13" xfId="0" applyNumberFormat="1" applyFont="1" applyFill="1" applyBorder="1" applyAlignment="1">
      <alignment horizontal="center" vertical="center"/>
    </xf>
    <xf numFmtId="4" fontId="11" fillId="0" borderId="13" xfId="0" applyNumberFormat="1" applyFont="1" applyFill="1" applyBorder="1" applyAlignment="1">
      <alignment horizontal="center" vertical="center"/>
    </xf>
    <xf numFmtId="4" fontId="11" fillId="0" borderId="14" xfId="0" applyNumberFormat="1" applyFont="1" applyFill="1" applyBorder="1" applyAlignment="1">
      <alignment horizontal="center" vertical="center"/>
    </xf>
    <xf numFmtId="3" fontId="11" fillId="0" borderId="3" xfId="0" applyNumberFormat="1" applyFont="1" applyBorder="1" applyAlignment="1">
      <alignment horizontal="center" vertical="center"/>
    </xf>
    <xf numFmtId="4" fontId="11" fillId="0" borderId="3" xfId="0" applyNumberFormat="1" applyFont="1" applyBorder="1" applyAlignment="1">
      <alignment horizontal="center" vertical="center"/>
    </xf>
    <xf numFmtId="4" fontId="11" fillId="0" borderId="16" xfId="0" applyNumberFormat="1" applyFont="1" applyBorder="1" applyAlignment="1">
      <alignment horizontal="center" vertical="center"/>
    </xf>
    <xf numFmtId="3" fontId="11" fillId="0" borderId="19" xfId="0" applyNumberFormat="1" applyFont="1" applyBorder="1" applyAlignment="1">
      <alignment horizontal="center" vertical="center"/>
    </xf>
    <xf numFmtId="4" fontId="11" fillId="0" borderId="19" xfId="0" applyNumberFormat="1" applyFont="1" applyBorder="1" applyAlignment="1">
      <alignment horizontal="center" vertical="center"/>
    </xf>
    <xf numFmtId="4" fontId="11" fillId="0" borderId="20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5" fillId="0" borderId="1" xfId="0" applyNumberFormat="1" applyFont="1" applyBorder="1" applyAlignment="1">
      <alignment horizontal="left"/>
    </xf>
    <xf numFmtId="14" fontId="5" fillId="0" borderId="2" xfId="0" applyNumberFormat="1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14" fontId="5" fillId="0" borderId="1" xfId="0" applyNumberFormat="1" applyFont="1" applyFill="1" applyBorder="1" applyAlignment="1">
      <alignment horizontal="left"/>
    </xf>
    <xf numFmtId="0" fontId="5" fillId="0" borderId="2" xfId="0" applyFont="1" applyFill="1" applyBorder="1" applyAlignment="1">
      <alignment horizontal="left"/>
    </xf>
    <xf numFmtId="14" fontId="5" fillId="0" borderId="5" xfId="0" applyNumberFormat="1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8" fillId="0" borderId="0" xfId="0" applyFont="1" applyAlignment="1">
      <alignment horizontal="center" vertical="center"/>
    </xf>
    <xf numFmtId="14" fontId="5" fillId="0" borderId="3" xfId="0" applyNumberFormat="1" applyFont="1" applyFill="1" applyBorder="1" applyAlignment="1">
      <alignment horizontal="left"/>
    </xf>
    <xf numFmtId="14" fontId="5" fillId="0" borderId="3" xfId="0" applyNumberFormat="1" applyFont="1" applyBorder="1" applyAlignment="1">
      <alignment horizontal="left"/>
    </xf>
    <xf numFmtId="0" fontId="7" fillId="0" borderId="0" xfId="0" applyFont="1" applyAlignment="1">
      <alignment horizontal="center" vertical="center"/>
    </xf>
    <xf numFmtId="14" fontId="5" fillId="0" borderId="2" xfId="0" applyNumberFormat="1" applyFont="1" applyFill="1" applyBorder="1" applyAlignment="1">
      <alignment horizontal="left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14" fontId="11" fillId="0" borderId="11" xfId="0" applyNumberFormat="1" applyFont="1" applyFill="1" applyBorder="1" applyAlignment="1">
      <alignment horizontal="center" vertical="center"/>
    </xf>
    <xf numFmtId="14" fontId="11" fillId="0" borderId="12" xfId="0" applyNumberFormat="1" applyFont="1" applyFill="1" applyBorder="1" applyAlignment="1">
      <alignment horizontal="center" vertical="center"/>
    </xf>
    <xf numFmtId="14" fontId="11" fillId="0" borderId="15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14" fontId="11" fillId="0" borderId="17" xfId="0" applyNumberFormat="1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21"/>
  <sheetViews>
    <sheetView workbookViewId="0">
      <selection activeCell="A2" sqref="A2:K2"/>
    </sheetView>
  </sheetViews>
  <sheetFormatPr defaultRowHeight="15" x14ac:dyDescent="0.25"/>
  <cols>
    <col min="3" max="3" width="9" bestFit="1" customWidth="1"/>
    <col min="4" max="4" width="11.140625" customWidth="1"/>
    <col min="5" max="5" width="10.28515625" customWidth="1"/>
    <col min="6" max="6" width="13.7109375" customWidth="1"/>
    <col min="7" max="7" width="10.85546875" customWidth="1"/>
    <col min="9" max="9" width="9" bestFit="1" customWidth="1"/>
    <col min="10" max="10" width="10.28515625" bestFit="1" customWidth="1"/>
    <col min="11" max="11" width="10" customWidth="1"/>
  </cols>
  <sheetData>
    <row r="2" spans="1:11" ht="30.75" customHeight="1" x14ac:dyDescent="0.25">
      <c r="A2" s="43" t="s">
        <v>49</v>
      </c>
      <c r="B2" s="43"/>
      <c r="C2" s="43"/>
      <c r="D2" s="43"/>
      <c r="E2" s="43"/>
      <c r="F2" s="43"/>
      <c r="G2" s="43"/>
      <c r="H2" s="43"/>
      <c r="I2" s="43"/>
      <c r="J2" s="43"/>
      <c r="K2" s="43"/>
    </row>
    <row r="3" spans="1:11" ht="15.75" x14ac:dyDescent="0.25">
      <c r="A3" s="1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3" t="s">
        <v>0</v>
      </c>
      <c r="G4" s="3" t="s">
        <v>1</v>
      </c>
      <c r="I4" s="2"/>
      <c r="J4" s="2"/>
      <c r="K4" s="2"/>
    </row>
    <row r="5" spans="1:11" x14ac:dyDescent="0.25">
      <c r="A5" s="3" t="s">
        <v>2</v>
      </c>
      <c r="B5" s="2"/>
      <c r="C5" s="2"/>
      <c r="D5" s="2"/>
      <c r="E5" s="2"/>
      <c r="F5" s="2"/>
      <c r="G5" s="3" t="s">
        <v>3</v>
      </c>
      <c r="H5" s="2"/>
      <c r="I5" s="2"/>
      <c r="J5" s="2"/>
      <c r="K5" s="2"/>
    </row>
    <row r="6" spans="1:11" ht="39" x14ac:dyDescent="0.25">
      <c r="A6" s="36" t="s">
        <v>4</v>
      </c>
      <c r="B6" s="37"/>
      <c r="C6" s="4" t="s">
        <v>5</v>
      </c>
      <c r="D6" s="5" t="s">
        <v>6</v>
      </c>
      <c r="E6" s="5" t="s">
        <v>7</v>
      </c>
      <c r="F6" s="6"/>
      <c r="G6" s="36" t="s">
        <v>4</v>
      </c>
      <c r="H6" s="37"/>
      <c r="I6" s="4" t="s">
        <v>5</v>
      </c>
      <c r="J6" s="5" t="s">
        <v>6</v>
      </c>
      <c r="K6" s="5" t="s">
        <v>7</v>
      </c>
    </row>
    <row r="7" spans="1:11" x14ac:dyDescent="0.25">
      <c r="A7" s="44" t="s">
        <v>8</v>
      </c>
      <c r="B7" s="44"/>
      <c r="C7" s="7">
        <v>8341</v>
      </c>
      <c r="D7" s="8">
        <v>33696.620000000003</v>
      </c>
      <c r="E7" s="8">
        <f>D7/100*21+D7</f>
        <v>40772.910200000006</v>
      </c>
      <c r="F7" s="2"/>
      <c r="G7" s="45" t="s">
        <v>8</v>
      </c>
      <c r="H7" s="45"/>
      <c r="I7" s="9">
        <v>14431</v>
      </c>
      <c r="J7" s="10">
        <v>57551.09</v>
      </c>
      <c r="K7" s="10">
        <f>J7/100*21+J7</f>
        <v>69636.818899999998</v>
      </c>
    </row>
    <row r="8" spans="1:11" x14ac:dyDescent="0.25">
      <c r="A8" s="34" t="s">
        <v>9</v>
      </c>
      <c r="B8" s="35"/>
      <c r="C8" s="7">
        <v>7510</v>
      </c>
      <c r="D8" s="8">
        <v>30441.59</v>
      </c>
      <c r="E8" s="8">
        <f t="shared" ref="E8:E17" si="0">D8/100*21+D8</f>
        <v>36834.323900000003</v>
      </c>
      <c r="F8" s="2"/>
      <c r="G8" s="34" t="s">
        <v>9</v>
      </c>
      <c r="H8" s="35"/>
      <c r="I8" s="9">
        <v>13226</v>
      </c>
      <c r="J8" s="10">
        <v>52831.11</v>
      </c>
      <c r="K8" s="10">
        <f t="shared" ref="K8:K17" si="1">J8/100*21+J8</f>
        <v>63925.643100000001</v>
      </c>
    </row>
    <row r="9" spans="1:11" x14ac:dyDescent="0.25">
      <c r="A9" s="34" t="s">
        <v>10</v>
      </c>
      <c r="B9" s="35"/>
      <c r="C9" s="7">
        <v>7482</v>
      </c>
      <c r="D9" s="8">
        <v>30331.919999999998</v>
      </c>
      <c r="E9" s="8">
        <f t="shared" si="0"/>
        <v>36701.623199999995</v>
      </c>
      <c r="F9" s="2"/>
      <c r="G9" s="34" t="s">
        <v>10</v>
      </c>
      <c r="H9" s="35"/>
      <c r="I9" s="9">
        <v>13336</v>
      </c>
      <c r="J9" s="10">
        <v>53261.98</v>
      </c>
      <c r="K9" s="10">
        <f t="shared" si="1"/>
        <v>64446.995800000004</v>
      </c>
    </row>
    <row r="10" spans="1:11" x14ac:dyDescent="0.25">
      <c r="A10" s="34" t="s">
        <v>11</v>
      </c>
      <c r="B10" s="35"/>
      <c r="C10" s="7">
        <v>7387</v>
      </c>
      <c r="D10" s="8">
        <v>29959.81</v>
      </c>
      <c r="E10" s="8">
        <f t="shared" si="0"/>
        <v>36251.3701</v>
      </c>
      <c r="F10" s="2"/>
      <c r="G10" s="34" t="s">
        <v>11</v>
      </c>
      <c r="H10" s="35"/>
      <c r="I10" s="9">
        <v>12933</v>
      </c>
      <c r="J10" s="10">
        <v>51683.44</v>
      </c>
      <c r="K10" s="10">
        <f t="shared" si="1"/>
        <v>62536.962400000004</v>
      </c>
    </row>
    <row r="11" spans="1:11" x14ac:dyDescent="0.25">
      <c r="A11" s="34" t="s">
        <v>12</v>
      </c>
      <c r="B11" s="35"/>
      <c r="C11" s="7">
        <v>6957</v>
      </c>
      <c r="D11" s="8">
        <v>28275.5</v>
      </c>
      <c r="E11" s="8">
        <f t="shared" si="0"/>
        <v>34213.354999999996</v>
      </c>
      <c r="F11" s="2"/>
      <c r="G11" s="34" t="s">
        <v>12</v>
      </c>
      <c r="H11" s="35"/>
      <c r="I11" s="9">
        <v>13493</v>
      </c>
      <c r="J11" s="10">
        <v>53876.95</v>
      </c>
      <c r="K11" s="10">
        <f t="shared" si="1"/>
        <v>65191.109499999999</v>
      </c>
    </row>
    <row r="12" spans="1:11" x14ac:dyDescent="0.25">
      <c r="A12" s="34" t="s">
        <v>13</v>
      </c>
      <c r="B12" s="35"/>
      <c r="C12" s="7">
        <v>7352</v>
      </c>
      <c r="D12" s="8">
        <v>29822.71</v>
      </c>
      <c r="E12" s="8">
        <f t="shared" si="0"/>
        <v>36085.479099999997</v>
      </c>
      <c r="F12" s="2"/>
      <c r="G12" s="34" t="s">
        <v>13</v>
      </c>
      <c r="H12" s="35"/>
      <c r="I12" s="9">
        <v>13452</v>
      </c>
      <c r="J12" s="10">
        <v>53716.35</v>
      </c>
      <c r="K12" s="10">
        <f t="shared" si="1"/>
        <v>64996.783499999998</v>
      </c>
    </row>
    <row r="13" spans="1:11" x14ac:dyDescent="0.25">
      <c r="A13" s="34" t="s">
        <v>14</v>
      </c>
      <c r="B13" s="35"/>
      <c r="C13" s="7">
        <v>7365</v>
      </c>
      <c r="D13" s="8">
        <v>29873.63</v>
      </c>
      <c r="E13" s="8">
        <f t="shared" si="0"/>
        <v>36147.092300000004</v>
      </c>
      <c r="F13" s="2"/>
      <c r="G13" s="34" t="s">
        <v>14</v>
      </c>
      <c r="H13" s="35"/>
      <c r="I13" s="9">
        <v>15444</v>
      </c>
      <c r="J13" s="10">
        <v>61519</v>
      </c>
      <c r="K13" s="10">
        <f t="shared" si="1"/>
        <v>74437.990000000005</v>
      </c>
    </row>
    <row r="14" spans="1:11" x14ac:dyDescent="0.25">
      <c r="A14" s="34" t="s">
        <v>15</v>
      </c>
      <c r="B14" s="35"/>
      <c r="C14" s="7">
        <v>7364</v>
      </c>
      <c r="D14" s="8">
        <v>29869.72</v>
      </c>
      <c r="E14" s="8">
        <f t="shared" si="0"/>
        <v>36142.361199999999</v>
      </c>
      <c r="F14" s="2"/>
      <c r="G14" s="34" t="s">
        <v>15</v>
      </c>
      <c r="H14" s="35"/>
      <c r="I14" s="9">
        <v>16442</v>
      </c>
      <c r="J14" s="10">
        <v>65428.15</v>
      </c>
      <c r="K14" s="10">
        <f t="shared" si="1"/>
        <v>79168.061500000011</v>
      </c>
    </row>
    <row r="15" spans="1:11" x14ac:dyDescent="0.25">
      <c r="A15" s="34" t="s">
        <v>16</v>
      </c>
      <c r="B15" s="35"/>
      <c r="C15" s="7">
        <v>7389</v>
      </c>
      <c r="D15" s="8">
        <v>29967.65</v>
      </c>
      <c r="E15" s="8">
        <f t="shared" si="0"/>
        <v>36260.856500000002</v>
      </c>
      <c r="F15" s="2"/>
      <c r="G15" s="34" t="s">
        <v>16</v>
      </c>
      <c r="H15" s="35"/>
      <c r="I15" s="9">
        <v>13626</v>
      </c>
      <c r="J15" s="10">
        <v>54397.91</v>
      </c>
      <c r="K15" s="10">
        <f t="shared" si="1"/>
        <v>65821.47110000001</v>
      </c>
    </row>
    <row r="16" spans="1:11" x14ac:dyDescent="0.25">
      <c r="A16" s="34" t="s">
        <v>17</v>
      </c>
      <c r="B16" s="35"/>
      <c r="C16" s="7">
        <v>8312</v>
      </c>
      <c r="D16" s="8">
        <v>33583.019999999997</v>
      </c>
      <c r="E16" s="8">
        <f t="shared" si="0"/>
        <v>40635.454199999993</v>
      </c>
      <c r="F16" s="2"/>
      <c r="G16" s="34" t="s">
        <v>17</v>
      </c>
      <c r="H16" s="35"/>
      <c r="I16" s="9">
        <v>14079</v>
      </c>
      <c r="J16" s="10">
        <v>56172.32</v>
      </c>
      <c r="K16" s="10">
        <f t="shared" si="1"/>
        <v>67968.507199999993</v>
      </c>
    </row>
    <row r="17" spans="1:11" x14ac:dyDescent="0.25">
      <c r="A17" s="34" t="s">
        <v>18</v>
      </c>
      <c r="B17" s="35"/>
      <c r="C17" s="7">
        <v>7850</v>
      </c>
      <c r="D17" s="8">
        <v>31773.38</v>
      </c>
      <c r="E17" s="8">
        <f t="shared" si="0"/>
        <v>38445.789799999999</v>
      </c>
      <c r="F17" s="2"/>
      <c r="G17" s="34" t="s">
        <v>18</v>
      </c>
      <c r="H17" s="35"/>
      <c r="I17" s="9">
        <v>13177</v>
      </c>
      <c r="J17" s="10">
        <v>52639.18</v>
      </c>
      <c r="K17" s="10">
        <f t="shared" si="1"/>
        <v>63693.407800000001</v>
      </c>
    </row>
    <row r="18" spans="1:11" x14ac:dyDescent="0.25">
      <c r="A18" s="38" t="s">
        <v>19</v>
      </c>
      <c r="B18" s="39"/>
      <c r="C18" s="11">
        <v>8394</v>
      </c>
      <c r="D18" s="12">
        <v>33904.21</v>
      </c>
      <c r="E18" s="8">
        <f>D18/100*21+D18</f>
        <v>41024.094100000002</v>
      </c>
      <c r="F18" s="2"/>
      <c r="G18" s="40" t="s">
        <v>19</v>
      </c>
      <c r="H18" s="41"/>
      <c r="I18" s="13">
        <v>13933</v>
      </c>
      <c r="J18" s="14">
        <v>55600.43</v>
      </c>
      <c r="K18" s="10">
        <f>J18/100*21+J18</f>
        <v>67276.520300000004</v>
      </c>
    </row>
    <row r="19" spans="1:11" x14ac:dyDescent="0.25">
      <c r="A19" s="36" t="s">
        <v>20</v>
      </c>
      <c r="B19" s="37"/>
      <c r="C19" s="15">
        <f>SUM(C7:C18)</f>
        <v>91703</v>
      </c>
      <c r="D19" s="16">
        <f>SUM(D7:D18)</f>
        <v>371499.76000000007</v>
      </c>
      <c r="E19" s="16">
        <f>SUM(E7:E18)</f>
        <v>449514.70959999994</v>
      </c>
      <c r="F19" s="6"/>
      <c r="G19" s="42" t="s">
        <v>20</v>
      </c>
      <c r="H19" s="42"/>
      <c r="I19" s="15">
        <f>SUM(I7:I18)</f>
        <v>167572</v>
      </c>
      <c r="J19" s="16">
        <f>SUM(J7:J18)</f>
        <v>668677.91</v>
      </c>
      <c r="K19" s="16">
        <f>SUM(K7:K18)</f>
        <v>809100.27110000001</v>
      </c>
    </row>
    <row r="20" spans="1:11" x14ac:dyDescent="0.25">
      <c r="A20" s="2"/>
      <c r="B20" s="2"/>
      <c r="C20" s="17"/>
      <c r="D20" s="2"/>
      <c r="E20" s="2"/>
      <c r="F20" s="2"/>
      <c r="G20" s="2"/>
      <c r="H20" s="2"/>
      <c r="I20" s="2"/>
      <c r="J20" s="2"/>
      <c r="K20" s="2"/>
    </row>
    <row r="21" spans="1:11" x14ac:dyDescent="0.25">
      <c r="A21" s="36" t="s">
        <v>21</v>
      </c>
      <c r="B21" s="37"/>
      <c r="C21" s="18">
        <f>SUM(C19,I19)</f>
        <v>259275</v>
      </c>
      <c r="D21" s="18">
        <f>SUM(D19,J19)</f>
        <v>1040177.6700000002</v>
      </c>
      <c r="E21" s="18">
        <f>SUM(E19,K19)</f>
        <v>1258614.9807</v>
      </c>
      <c r="F21" s="2"/>
      <c r="G21" s="2"/>
      <c r="H21" s="2"/>
      <c r="I21" s="2"/>
      <c r="J21" s="2"/>
      <c r="K21" s="2"/>
    </row>
  </sheetData>
  <mergeCells count="30">
    <mergeCell ref="G6:H6"/>
    <mergeCell ref="A7:B7"/>
    <mergeCell ref="G7:H7"/>
    <mergeCell ref="A8:B8"/>
    <mergeCell ref="G8:H8"/>
    <mergeCell ref="A2:K2"/>
    <mergeCell ref="A16:B16"/>
    <mergeCell ref="G16:H16"/>
    <mergeCell ref="A17:B17"/>
    <mergeCell ref="G17:H17"/>
    <mergeCell ref="A13:B13"/>
    <mergeCell ref="G13:H13"/>
    <mergeCell ref="A14:B14"/>
    <mergeCell ref="G14:H14"/>
    <mergeCell ref="A9:B9"/>
    <mergeCell ref="G9:H9"/>
    <mergeCell ref="A10:B10"/>
    <mergeCell ref="G10:H10"/>
    <mergeCell ref="A11:B11"/>
    <mergeCell ref="G11:H11"/>
    <mergeCell ref="A6:B6"/>
    <mergeCell ref="A15:B15"/>
    <mergeCell ref="G15:H15"/>
    <mergeCell ref="A12:B12"/>
    <mergeCell ref="G12:H12"/>
    <mergeCell ref="A21:B21"/>
    <mergeCell ref="A19:B19"/>
    <mergeCell ref="A18:B18"/>
    <mergeCell ref="G18:H18"/>
    <mergeCell ref="G19:H19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1"/>
  <sheetViews>
    <sheetView workbookViewId="0">
      <selection activeCell="C4" sqref="C4"/>
    </sheetView>
  </sheetViews>
  <sheetFormatPr defaultRowHeight="15" x14ac:dyDescent="0.25"/>
  <cols>
    <col min="3" max="3" width="9" bestFit="1" customWidth="1"/>
    <col min="4" max="4" width="11.140625" customWidth="1"/>
    <col min="5" max="5" width="10.28515625" customWidth="1"/>
    <col min="6" max="6" width="13.7109375" customWidth="1"/>
    <col min="7" max="7" width="10.85546875" customWidth="1"/>
    <col min="9" max="9" width="9" bestFit="1" customWidth="1"/>
    <col min="10" max="10" width="10.28515625" bestFit="1" customWidth="1"/>
    <col min="11" max="11" width="10" customWidth="1"/>
  </cols>
  <sheetData>
    <row r="2" spans="1:11" ht="30.75" customHeight="1" x14ac:dyDescent="0.25">
      <c r="A2" s="46" t="s">
        <v>50</v>
      </c>
      <c r="B2" s="46"/>
      <c r="C2" s="46"/>
      <c r="D2" s="46"/>
      <c r="E2" s="46"/>
      <c r="F2" s="46"/>
      <c r="G2" s="46"/>
      <c r="H2" s="46"/>
      <c r="I2" s="46"/>
      <c r="J2" s="46"/>
      <c r="K2" s="46"/>
    </row>
    <row r="4" spans="1:11" x14ac:dyDescent="0.25">
      <c r="A4" s="3" t="s">
        <v>0</v>
      </c>
      <c r="G4" s="3" t="s">
        <v>1</v>
      </c>
      <c r="I4" s="2"/>
      <c r="J4" s="2"/>
      <c r="K4" s="2"/>
    </row>
    <row r="5" spans="1:11" x14ac:dyDescent="0.25">
      <c r="A5" s="3" t="s">
        <v>2</v>
      </c>
      <c r="B5" s="2"/>
      <c r="C5" s="2"/>
      <c r="D5" s="2"/>
      <c r="E5" s="2"/>
      <c r="F5" s="2"/>
      <c r="G5" s="3" t="s">
        <v>3</v>
      </c>
      <c r="H5" s="2"/>
      <c r="I5" s="2"/>
      <c r="J5" s="2"/>
      <c r="K5" s="2"/>
    </row>
    <row r="6" spans="1:11" ht="39" x14ac:dyDescent="0.25">
      <c r="A6" s="36" t="s">
        <v>4</v>
      </c>
      <c r="B6" s="37"/>
      <c r="C6" s="4" t="s">
        <v>5</v>
      </c>
      <c r="D6" s="5" t="s">
        <v>6</v>
      </c>
      <c r="E6" s="5" t="s">
        <v>7</v>
      </c>
      <c r="F6" s="6"/>
      <c r="G6" s="36" t="s">
        <v>4</v>
      </c>
      <c r="H6" s="37"/>
      <c r="I6" s="4" t="s">
        <v>5</v>
      </c>
      <c r="J6" s="5" t="s">
        <v>6</v>
      </c>
      <c r="K6" s="5" t="s">
        <v>7</v>
      </c>
    </row>
    <row r="7" spans="1:11" x14ac:dyDescent="0.25">
      <c r="A7" s="44" t="s">
        <v>22</v>
      </c>
      <c r="B7" s="44"/>
      <c r="C7" s="7">
        <v>8587</v>
      </c>
      <c r="D7" s="8">
        <v>35074.29</v>
      </c>
      <c r="E7" s="8">
        <f>D7/100*21+D7</f>
        <v>42439.890899999999</v>
      </c>
      <c r="F7" s="2"/>
      <c r="G7" s="45" t="s">
        <v>22</v>
      </c>
      <c r="H7" s="45"/>
      <c r="I7" s="9">
        <v>14429</v>
      </c>
      <c r="J7" s="10">
        <v>58163.17</v>
      </c>
      <c r="K7" s="10">
        <f>J7/100*21+J7</f>
        <v>70377.435700000002</v>
      </c>
    </row>
    <row r="8" spans="1:11" x14ac:dyDescent="0.25">
      <c r="A8" s="19" t="s">
        <v>23</v>
      </c>
      <c r="B8" s="20"/>
      <c r="C8" s="7">
        <v>8343</v>
      </c>
      <c r="D8" s="8">
        <v>34109.96</v>
      </c>
      <c r="E8" s="8">
        <f t="shared" ref="E8:E17" si="0">D8/100*21+D8</f>
        <v>41273.051599999999</v>
      </c>
      <c r="F8" s="2"/>
      <c r="G8" s="19" t="s">
        <v>23</v>
      </c>
      <c r="H8" s="20"/>
      <c r="I8" s="9">
        <v>13676</v>
      </c>
      <c r="J8" s="10">
        <v>55187.13</v>
      </c>
      <c r="K8" s="10">
        <f t="shared" ref="K8:K18" si="1">J8/100*21+J8</f>
        <v>66776.427299999996</v>
      </c>
    </row>
    <row r="9" spans="1:11" x14ac:dyDescent="0.25">
      <c r="A9" s="38" t="s">
        <v>24</v>
      </c>
      <c r="B9" s="47"/>
      <c r="C9" s="7">
        <v>9019</v>
      </c>
      <c r="D9" s="8">
        <v>36781.65</v>
      </c>
      <c r="E9" s="8">
        <f t="shared" si="0"/>
        <v>44505.796500000004</v>
      </c>
      <c r="F9" s="2"/>
      <c r="G9" s="38" t="s">
        <v>24</v>
      </c>
      <c r="H9" s="47"/>
      <c r="I9" s="9">
        <v>13448</v>
      </c>
      <c r="J9" s="10">
        <v>54286.03</v>
      </c>
      <c r="K9" s="10">
        <f t="shared" si="1"/>
        <v>65686.096300000005</v>
      </c>
    </row>
    <row r="10" spans="1:11" x14ac:dyDescent="0.25">
      <c r="A10" s="38" t="s">
        <v>25</v>
      </c>
      <c r="B10" s="47"/>
      <c r="C10" s="7">
        <v>8394</v>
      </c>
      <c r="D10" s="8">
        <v>34311.519999999997</v>
      </c>
      <c r="E10" s="8">
        <f t="shared" si="0"/>
        <v>41516.939199999993</v>
      </c>
      <c r="F10" s="2"/>
      <c r="G10" s="38" t="s">
        <v>25</v>
      </c>
      <c r="H10" s="47"/>
      <c r="I10" s="9">
        <v>12944</v>
      </c>
      <c r="J10" s="10">
        <v>52294.13</v>
      </c>
      <c r="K10" s="10">
        <f t="shared" si="1"/>
        <v>63275.897299999997</v>
      </c>
    </row>
    <row r="11" spans="1:11" x14ac:dyDescent="0.25">
      <c r="A11" s="38" t="s">
        <v>26</v>
      </c>
      <c r="B11" s="47"/>
      <c r="C11" s="7">
        <v>8920</v>
      </c>
      <c r="D11" s="8">
        <v>36390.379999999997</v>
      </c>
      <c r="E11" s="8">
        <f t="shared" si="0"/>
        <v>44032.359799999998</v>
      </c>
      <c r="F11" s="2"/>
      <c r="G11" s="38" t="s">
        <v>26</v>
      </c>
      <c r="H11" s="47"/>
      <c r="I11" s="9">
        <v>14022</v>
      </c>
      <c r="J11" s="10">
        <v>56554.6</v>
      </c>
      <c r="K11" s="10">
        <f t="shared" si="1"/>
        <v>68431.065999999992</v>
      </c>
    </row>
    <row r="12" spans="1:11" x14ac:dyDescent="0.25">
      <c r="A12" s="38" t="s">
        <v>27</v>
      </c>
      <c r="B12" s="47"/>
      <c r="C12" s="7">
        <v>8868</v>
      </c>
      <c r="D12" s="8">
        <v>36184.86</v>
      </c>
      <c r="E12" s="8">
        <f t="shared" si="0"/>
        <v>43783.6806</v>
      </c>
      <c r="F12" s="2"/>
      <c r="G12" s="38" t="s">
        <v>27</v>
      </c>
      <c r="H12" s="47"/>
      <c r="I12" s="9">
        <v>14764</v>
      </c>
      <c r="J12" s="10">
        <v>59487.16</v>
      </c>
      <c r="K12" s="10">
        <f t="shared" si="1"/>
        <v>71979.463600000003</v>
      </c>
    </row>
    <row r="13" spans="1:11" x14ac:dyDescent="0.25">
      <c r="A13" s="38" t="s">
        <v>28</v>
      </c>
      <c r="B13" s="47"/>
      <c r="C13" s="7">
        <v>8111</v>
      </c>
      <c r="D13" s="8">
        <v>33193.040000000001</v>
      </c>
      <c r="E13" s="8">
        <f t="shared" si="0"/>
        <v>40163.578399999999</v>
      </c>
      <c r="F13" s="2"/>
      <c r="G13" s="38" t="s">
        <v>28</v>
      </c>
      <c r="H13" s="47"/>
      <c r="I13" s="9">
        <v>14772</v>
      </c>
      <c r="J13" s="10">
        <v>59518.78</v>
      </c>
      <c r="K13" s="10">
        <f t="shared" si="1"/>
        <v>72017.723800000007</v>
      </c>
    </row>
    <row r="14" spans="1:11" x14ac:dyDescent="0.25">
      <c r="A14" s="38" t="s">
        <v>29</v>
      </c>
      <c r="B14" s="47"/>
      <c r="C14" s="7">
        <v>8818</v>
      </c>
      <c r="D14" s="8">
        <v>35987.25</v>
      </c>
      <c r="E14" s="8">
        <f t="shared" si="0"/>
        <v>43544.572500000002</v>
      </c>
      <c r="F14" s="2"/>
      <c r="G14" s="38" t="s">
        <v>29</v>
      </c>
      <c r="H14" s="47"/>
      <c r="I14" s="9">
        <v>14116</v>
      </c>
      <c r="J14" s="10">
        <v>56926.11</v>
      </c>
      <c r="K14" s="10">
        <f t="shared" si="1"/>
        <v>68880.593099999998</v>
      </c>
    </row>
    <row r="15" spans="1:11" x14ac:dyDescent="0.25">
      <c r="A15" s="38" t="s">
        <v>30</v>
      </c>
      <c r="B15" s="47"/>
      <c r="C15" s="7">
        <v>7480</v>
      </c>
      <c r="D15" s="8">
        <v>30699.18</v>
      </c>
      <c r="E15" s="8">
        <f t="shared" si="0"/>
        <v>37146.007799999999</v>
      </c>
      <c r="F15" s="2"/>
      <c r="G15" s="38" t="s">
        <v>30</v>
      </c>
      <c r="H15" s="47"/>
      <c r="I15" s="9">
        <v>13602</v>
      </c>
      <c r="J15" s="10">
        <v>54894.69</v>
      </c>
      <c r="K15" s="10">
        <f t="shared" si="1"/>
        <v>66422.574900000007</v>
      </c>
    </row>
    <row r="16" spans="1:11" x14ac:dyDescent="0.25">
      <c r="A16" s="38" t="s">
        <v>31</v>
      </c>
      <c r="B16" s="47"/>
      <c r="C16" s="7">
        <v>7681</v>
      </c>
      <c r="D16" s="8">
        <v>31493.58</v>
      </c>
      <c r="E16" s="8">
        <f t="shared" si="0"/>
        <v>38107.231800000001</v>
      </c>
      <c r="F16" s="2"/>
      <c r="G16" s="38" t="s">
        <v>31</v>
      </c>
      <c r="H16" s="47"/>
      <c r="I16" s="9">
        <v>13951</v>
      </c>
      <c r="J16" s="10">
        <v>56274</v>
      </c>
      <c r="K16" s="10">
        <f t="shared" si="1"/>
        <v>68091.540000000008</v>
      </c>
    </row>
    <row r="17" spans="1:11" x14ac:dyDescent="0.25">
      <c r="A17" s="38" t="s">
        <v>32</v>
      </c>
      <c r="B17" s="47"/>
      <c r="C17" s="7">
        <v>7518</v>
      </c>
      <c r="D17" s="8">
        <v>30849.37</v>
      </c>
      <c r="E17" s="8">
        <f t="shared" si="0"/>
        <v>37327.737699999998</v>
      </c>
      <c r="F17" s="2"/>
      <c r="G17" s="38" t="s">
        <v>32</v>
      </c>
      <c r="H17" s="47"/>
      <c r="I17" s="9">
        <v>13632</v>
      </c>
      <c r="J17" s="10">
        <v>55013.25</v>
      </c>
      <c r="K17" s="10">
        <f t="shared" si="1"/>
        <v>66566.032500000001</v>
      </c>
    </row>
    <row r="18" spans="1:11" x14ac:dyDescent="0.25">
      <c r="A18" s="38" t="s">
        <v>33</v>
      </c>
      <c r="B18" s="39"/>
      <c r="C18" s="11">
        <v>7379</v>
      </c>
      <c r="D18" s="12">
        <v>29340.75</v>
      </c>
      <c r="E18" s="8">
        <f>D18/100*21+D18</f>
        <v>35502.307500000003</v>
      </c>
      <c r="F18" s="2"/>
      <c r="G18" s="40" t="s">
        <v>34</v>
      </c>
      <c r="H18" s="41"/>
      <c r="I18" s="13">
        <v>13917</v>
      </c>
      <c r="J18" s="14">
        <v>54330.41</v>
      </c>
      <c r="K18" s="10">
        <f t="shared" si="1"/>
        <v>65739.796100000007</v>
      </c>
    </row>
    <row r="19" spans="1:11" x14ac:dyDescent="0.25">
      <c r="A19" s="36" t="s">
        <v>20</v>
      </c>
      <c r="B19" s="37"/>
      <c r="C19" s="15">
        <f>SUM(C7:C18)</f>
        <v>99118</v>
      </c>
      <c r="D19" s="16">
        <f>SUM(D7:D18)</f>
        <v>404415.82999999996</v>
      </c>
      <c r="E19" s="16">
        <f>SUM(E7:E18)</f>
        <v>489343.15430000005</v>
      </c>
      <c r="F19" s="6"/>
      <c r="G19" s="42" t="s">
        <v>20</v>
      </c>
      <c r="H19" s="42"/>
      <c r="I19" s="15">
        <f>SUM(I7:I18)</f>
        <v>167273</v>
      </c>
      <c r="J19" s="16">
        <f>SUM(J7:J18)</f>
        <v>672929.46000000008</v>
      </c>
      <c r="K19" s="16">
        <f>SUM(K7:K18)</f>
        <v>814244.64660000009</v>
      </c>
    </row>
    <row r="20" spans="1:11" x14ac:dyDescent="0.25">
      <c r="A20" s="2"/>
      <c r="B20" s="2"/>
      <c r="C20" s="17"/>
      <c r="D20" s="2"/>
      <c r="E20" s="2"/>
      <c r="F20" s="2"/>
      <c r="G20" s="2"/>
      <c r="H20" s="2"/>
      <c r="I20" s="2"/>
      <c r="J20" s="2"/>
      <c r="K20" s="2"/>
    </row>
    <row r="21" spans="1:11" x14ac:dyDescent="0.25">
      <c r="A21" s="36" t="s">
        <v>35</v>
      </c>
      <c r="B21" s="37"/>
      <c r="C21" s="18">
        <f>SUM(C19,I19)</f>
        <v>266391</v>
      </c>
      <c r="D21" s="18">
        <f>SUM(D19,J19)</f>
        <v>1077345.29</v>
      </c>
      <c r="E21" s="18">
        <f>SUM(E19,K19)</f>
        <v>1303587.8009000001</v>
      </c>
      <c r="F21" s="2"/>
      <c r="G21" s="2"/>
      <c r="H21" s="2"/>
      <c r="I21" s="2"/>
      <c r="J21" s="2"/>
      <c r="K21" s="2"/>
    </row>
  </sheetData>
  <mergeCells count="28">
    <mergeCell ref="A6:B6"/>
    <mergeCell ref="G6:H6"/>
    <mergeCell ref="A7:B7"/>
    <mergeCell ref="G7:H7"/>
    <mergeCell ref="A9:B9"/>
    <mergeCell ref="G9:H9"/>
    <mergeCell ref="A10:B10"/>
    <mergeCell ref="G10:H10"/>
    <mergeCell ref="A11:B11"/>
    <mergeCell ref="G11:H11"/>
    <mergeCell ref="A12:B12"/>
    <mergeCell ref="G12:H12"/>
    <mergeCell ref="A19:B19"/>
    <mergeCell ref="G19:H19"/>
    <mergeCell ref="A21:B21"/>
    <mergeCell ref="A2:K2"/>
    <mergeCell ref="A16:B16"/>
    <mergeCell ref="G16:H16"/>
    <mergeCell ref="A17:B17"/>
    <mergeCell ref="G17:H17"/>
    <mergeCell ref="A18:B18"/>
    <mergeCell ref="G18:H18"/>
    <mergeCell ref="A13:B13"/>
    <mergeCell ref="G13:H13"/>
    <mergeCell ref="A14:B14"/>
    <mergeCell ref="G14:H14"/>
    <mergeCell ref="A15:B15"/>
    <mergeCell ref="G15:H15"/>
  </mergeCells>
  <pageMargins left="0.7" right="0.7" top="0.78740157499999996" bottom="0.78740157499999996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1"/>
  <sheetViews>
    <sheetView workbookViewId="0">
      <selection activeCell="A2" sqref="A2:K2"/>
    </sheetView>
  </sheetViews>
  <sheetFormatPr defaultRowHeight="15" x14ac:dyDescent="0.25"/>
  <cols>
    <col min="3" max="3" width="9" bestFit="1" customWidth="1"/>
    <col min="4" max="4" width="11.140625" customWidth="1"/>
    <col min="5" max="5" width="10.28515625" customWidth="1"/>
    <col min="6" max="6" width="13.7109375" customWidth="1"/>
    <col min="7" max="7" width="10.85546875" customWidth="1"/>
    <col min="9" max="9" width="9" bestFit="1" customWidth="1"/>
    <col min="10" max="10" width="10.28515625" bestFit="1" customWidth="1"/>
    <col min="11" max="11" width="10" customWidth="1"/>
  </cols>
  <sheetData>
    <row r="2" spans="1:11" ht="30.75" customHeight="1" x14ac:dyDescent="0.25">
      <c r="A2" s="46" t="s">
        <v>51</v>
      </c>
      <c r="B2" s="46"/>
      <c r="C2" s="46"/>
      <c r="D2" s="46"/>
      <c r="E2" s="46"/>
      <c r="F2" s="46"/>
      <c r="G2" s="46"/>
      <c r="H2" s="46"/>
      <c r="I2" s="46"/>
      <c r="J2" s="46"/>
      <c r="K2" s="46"/>
    </row>
    <row r="4" spans="1:11" x14ac:dyDescent="0.25">
      <c r="A4" s="3" t="s">
        <v>0</v>
      </c>
      <c r="G4" s="3" t="s">
        <v>1</v>
      </c>
      <c r="I4" s="2"/>
      <c r="J4" s="2"/>
      <c r="K4" s="2"/>
    </row>
    <row r="5" spans="1:11" x14ac:dyDescent="0.25">
      <c r="A5" s="3" t="s">
        <v>2</v>
      </c>
      <c r="B5" s="2"/>
      <c r="C5" s="2"/>
      <c r="D5" s="2"/>
      <c r="E5" s="2"/>
      <c r="F5" s="2"/>
      <c r="G5" s="3" t="s">
        <v>3</v>
      </c>
      <c r="H5" s="2"/>
      <c r="I5" s="2"/>
      <c r="J5" s="2"/>
      <c r="K5" s="2"/>
    </row>
    <row r="6" spans="1:11" ht="39" x14ac:dyDescent="0.25">
      <c r="A6" s="36" t="s">
        <v>4</v>
      </c>
      <c r="B6" s="37"/>
      <c r="C6" s="4" t="s">
        <v>5</v>
      </c>
      <c r="D6" s="5" t="s">
        <v>6</v>
      </c>
      <c r="E6" s="5" t="s">
        <v>7</v>
      </c>
      <c r="F6" s="6"/>
      <c r="G6" s="36" t="s">
        <v>4</v>
      </c>
      <c r="H6" s="37"/>
      <c r="I6" s="4" t="s">
        <v>5</v>
      </c>
      <c r="J6" s="5" t="s">
        <v>6</v>
      </c>
      <c r="K6" s="5" t="s">
        <v>7</v>
      </c>
    </row>
    <row r="7" spans="1:11" x14ac:dyDescent="0.25">
      <c r="A7" s="44" t="s">
        <v>36</v>
      </c>
      <c r="B7" s="44"/>
      <c r="C7" s="7">
        <v>8348</v>
      </c>
      <c r="D7" s="8">
        <v>33522.910000000003</v>
      </c>
      <c r="E7" s="8">
        <f>D7/100*21+D7</f>
        <v>40562.721100000002</v>
      </c>
      <c r="F7" s="2"/>
      <c r="G7" s="44" t="s">
        <v>36</v>
      </c>
      <c r="H7" s="44"/>
      <c r="I7" s="9">
        <v>14111</v>
      </c>
      <c r="J7" s="10">
        <v>55859.39</v>
      </c>
      <c r="K7" s="10">
        <f>J7/100*21+J7</f>
        <v>67589.861900000004</v>
      </c>
    </row>
    <row r="8" spans="1:11" x14ac:dyDescent="0.25">
      <c r="A8" s="38" t="s">
        <v>37</v>
      </c>
      <c r="B8" s="47"/>
      <c r="C8" s="7">
        <v>7027</v>
      </c>
      <c r="D8" s="8">
        <v>28402.93</v>
      </c>
      <c r="E8" s="8">
        <f t="shared" ref="E8:E18" si="0">D8/100*21+D8</f>
        <v>34367.545299999998</v>
      </c>
      <c r="F8" s="2"/>
      <c r="G8" s="38" t="s">
        <v>37</v>
      </c>
      <c r="H8" s="47"/>
      <c r="I8" s="9">
        <v>12573</v>
      </c>
      <c r="J8" s="10">
        <v>49898.35</v>
      </c>
      <c r="K8" s="10">
        <f t="shared" ref="K8:K18" si="1">J8/100*21+J8</f>
        <v>60377.003499999999</v>
      </c>
    </row>
    <row r="9" spans="1:11" x14ac:dyDescent="0.25">
      <c r="A9" s="38" t="s">
        <v>38</v>
      </c>
      <c r="B9" s="47"/>
      <c r="C9" s="7">
        <v>7374</v>
      </c>
      <c r="D9" s="8">
        <v>29747.84</v>
      </c>
      <c r="E9" s="8">
        <f t="shared" si="0"/>
        <v>35994.886400000003</v>
      </c>
      <c r="F9" s="2"/>
      <c r="G9" s="38" t="s">
        <v>38</v>
      </c>
      <c r="H9" s="47"/>
      <c r="I9" s="9">
        <v>13440</v>
      </c>
      <c r="J9" s="10">
        <v>53258.68</v>
      </c>
      <c r="K9" s="10">
        <f t="shared" si="1"/>
        <v>64443.002800000002</v>
      </c>
    </row>
    <row r="10" spans="1:11" x14ac:dyDescent="0.25">
      <c r="A10" s="38" t="s">
        <v>39</v>
      </c>
      <c r="B10" s="47"/>
      <c r="C10" s="7">
        <v>6191</v>
      </c>
      <c r="D10" s="8">
        <v>25162.73</v>
      </c>
      <c r="E10" s="8">
        <f t="shared" si="0"/>
        <v>30446.903299999998</v>
      </c>
      <c r="F10" s="2"/>
      <c r="G10" s="38" t="s">
        <v>39</v>
      </c>
      <c r="H10" s="47"/>
      <c r="I10" s="9">
        <v>12302</v>
      </c>
      <c r="J10" s="10">
        <v>48847.99</v>
      </c>
      <c r="K10" s="10">
        <f t="shared" si="1"/>
        <v>59106.067899999995</v>
      </c>
    </row>
    <row r="11" spans="1:11" x14ac:dyDescent="0.25">
      <c r="A11" s="38" t="s">
        <v>40</v>
      </c>
      <c r="B11" s="47"/>
      <c r="C11" s="7">
        <v>6555</v>
      </c>
      <c r="D11" s="8">
        <v>26573.55</v>
      </c>
      <c r="E11" s="8">
        <f t="shared" si="0"/>
        <v>32153.995499999997</v>
      </c>
      <c r="F11" s="2"/>
      <c r="G11" s="38" t="s">
        <v>40</v>
      </c>
      <c r="H11" s="47"/>
      <c r="I11" s="9">
        <v>13522</v>
      </c>
      <c r="J11" s="10">
        <v>53576.51</v>
      </c>
      <c r="K11" s="10">
        <f t="shared" si="1"/>
        <v>64827.577100000002</v>
      </c>
    </row>
    <row r="12" spans="1:11" x14ac:dyDescent="0.25">
      <c r="A12" s="38" t="s">
        <v>41</v>
      </c>
      <c r="B12" s="47"/>
      <c r="C12" s="7">
        <v>6520</v>
      </c>
      <c r="D12" s="8">
        <v>26437.88</v>
      </c>
      <c r="E12" s="8">
        <f t="shared" si="0"/>
        <v>31989.834800000001</v>
      </c>
      <c r="F12" s="2"/>
      <c r="G12" s="38" t="s">
        <v>41</v>
      </c>
      <c r="H12" s="47"/>
      <c r="I12" s="9">
        <v>14641</v>
      </c>
      <c r="J12" s="10">
        <v>57913.58</v>
      </c>
      <c r="K12" s="10">
        <f t="shared" si="1"/>
        <v>70075.431800000006</v>
      </c>
    </row>
    <row r="13" spans="1:11" x14ac:dyDescent="0.25">
      <c r="A13" s="38" t="s">
        <v>42</v>
      </c>
      <c r="B13" s="47"/>
      <c r="C13" s="7">
        <v>6062</v>
      </c>
      <c r="D13" s="8">
        <v>24662.74</v>
      </c>
      <c r="E13" s="8">
        <f t="shared" si="0"/>
        <v>29841.915400000002</v>
      </c>
      <c r="F13" s="2"/>
      <c r="G13" s="38" t="s">
        <v>42</v>
      </c>
      <c r="H13" s="47"/>
      <c r="I13" s="9">
        <v>13633</v>
      </c>
      <c r="J13" s="10">
        <v>54006.73</v>
      </c>
      <c r="K13" s="10">
        <f t="shared" si="1"/>
        <v>65348.143300000003</v>
      </c>
    </row>
    <row r="14" spans="1:11" x14ac:dyDescent="0.25">
      <c r="A14" s="38" t="s">
        <v>43</v>
      </c>
      <c r="B14" s="47"/>
      <c r="C14" s="7">
        <v>6857</v>
      </c>
      <c r="D14" s="8">
        <v>27744.04</v>
      </c>
      <c r="E14" s="8">
        <f t="shared" si="0"/>
        <v>33570.288400000005</v>
      </c>
      <c r="F14" s="2"/>
      <c r="G14" s="38" t="s">
        <v>43</v>
      </c>
      <c r="H14" s="47"/>
      <c r="I14" s="9">
        <v>15163</v>
      </c>
      <c r="J14" s="10">
        <v>59936.76</v>
      </c>
      <c r="K14" s="10">
        <f t="shared" si="1"/>
        <v>72523.479600000006</v>
      </c>
    </row>
    <row r="15" spans="1:11" x14ac:dyDescent="0.25">
      <c r="A15" s="38" t="s">
        <v>44</v>
      </c>
      <c r="B15" s="47"/>
      <c r="C15" s="7">
        <v>6440</v>
      </c>
      <c r="D15" s="8">
        <v>26127.8</v>
      </c>
      <c r="E15" s="8">
        <f t="shared" si="0"/>
        <v>31614.637999999999</v>
      </c>
      <c r="F15" s="2"/>
      <c r="G15" s="38" t="s">
        <v>44</v>
      </c>
      <c r="H15" s="47"/>
      <c r="I15" s="9">
        <v>12572</v>
      </c>
      <c r="J15" s="10">
        <v>49894.46</v>
      </c>
      <c r="K15" s="10">
        <f t="shared" si="1"/>
        <v>60372.296600000001</v>
      </c>
    </row>
    <row r="16" spans="1:11" x14ac:dyDescent="0.25">
      <c r="A16" s="38" t="s">
        <v>45</v>
      </c>
      <c r="B16" s="47"/>
      <c r="C16" s="7">
        <v>7520</v>
      </c>
      <c r="D16" s="8">
        <v>30313.72</v>
      </c>
      <c r="E16" s="8">
        <f t="shared" si="0"/>
        <v>36679.601200000005</v>
      </c>
      <c r="F16" s="2"/>
      <c r="G16" s="38" t="s">
        <v>45</v>
      </c>
      <c r="H16" s="47"/>
      <c r="I16" s="9">
        <v>13981</v>
      </c>
      <c r="J16" s="10">
        <v>55355.53</v>
      </c>
      <c r="K16" s="10">
        <f t="shared" si="1"/>
        <v>66980.191300000006</v>
      </c>
    </row>
    <row r="17" spans="1:11" x14ac:dyDescent="0.25">
      <c r="A17" s="38" t="s">
        <v>46</v>
      </c>
      <c r="B17" s="47"/>
      <c r="C17" s="7">
        <v>7163</v>
      </c>
      <c r="D17" s="8">
        <v>28930.04</v>
      </c>
      <c r="E17" s="8">
        <f t="shared" si="0"/>
        <v>35005.348400000003</v>
      </c>
      <c r="F17" s="2"/>
      <c r="G17" s="38" t="s">
        <v>46</v>
      </c>
      <c r="H17" s="47"/>
      <c r="I17" s="9">
        <v>13528</v>
      </c>
      <c r="J17" s="10">
        <v>53599.76</v>
      </c>
      <c r="K17" s="10">
        <f t="shared" si="1"/>
        <v>64855.709600000002</v>
      </c>
    </row>
    <row r="18" spans="1:11" x14ac:dyDescent="0.25">
      <c r="A18" s="38" t="s">
        <v>47</v>
      </c>
      <c r="B18" s="39"/>
      <c r="C18" s="11">
        <v>6700</v>
      </c>
      <c r="D18" s="12">
        <v>27135.53</v>
      </c>
      <c r="E18" s="8">
        <f t="shared" si="0"/>
        <v>32833.991300000002</v>
      </c>
      <c r="F18" s="2"/>
      <c r="G18" s="38" t="s">
        <v>47</v>
      </c>
      <c r="H18" s="39"/>
      <c r="I18" s="13">
        <v>13060</v>
      </c>
      <c r="J18" s="14">
        <v>51785.88</v>
      </c>
      <c r="K18" s="10">
        <f t="shared" si="1"/>
        <v>62660.914799999999</v>
      </c>
    </row>
    <row r="19" spans="1:11" x14ac:dyDescent="0.25">
      <c r="A19" s="36" t="s">
        <v>20</v>
      </c>
      <c r="B19" s="37"/>
      <c r="C19" s="15">
        <f>SUM(C7:C18)</f>
        <v>82757</v>
      </c>
      <c r="D19" s="16">
        <f>SUM(D7:D18)</f>
        <v>334761.70999999996</v>
      </c>
      <c r="E19" s="16">
        <f>SUM(E7:E18)</f>
        <v>405061.66909999994</v>
      </c>
      <c r="F19" s="6"/>
      <c r="G19" s="42" t="s">
        <v>20</v>
      </c>
      <c r="H19" s="42"/>
      <c r="I19" s="15">
        <f>SUM(I7:I18)</f>
        <v>162526</v>
      </c>
      <c r="J19" s="16">
        <f>SUM(J7:J18)</f>
        <v>643933.62</v>
      </c>
      <c r="K19" s="16">
        <f>SUM(K7:K18)</f>
        <v>779159.68019999994</v>
      </c>
    </row>
    <row r="20" spans="1:11" x14ac:dyDescent="0.25">
      <c r="A20" s="2"/>
      <c r="B20" s="2"/>
      <c r="C20" s="17"/>
      <c r="D20" s="2"/>
      <c r="E20" s="2"/>
      <c r="F20" s="2"/>
      <c r="G20" s="2"/>
      <c r="H20" s="2"/>
      <c r="I20" s="2"/>
      <c r="J20" s="2"/>
      <c r="K20" s="2"/>
    </row>
    <row r="21" spans="1:11" x14ac:dyDescent="0.25">
      <c r="A21" s="36" t="s">
        <v>48</v>
      </c>
      <c r="B21" s="37"/>
      <c r="C21" s="18">
        <f>SUM(C19,I19)</f>
        <v>245283</v>
      </c>
      <c r="D21" s="18">
        <f>SUM(D19,J19)</f>
        <v>978695.33</v>
      </c>
      <c r="E21" s="18">
        <f>SUM(E19,K19)</f>
        <v>1184221.3492999999</v>
      </c>
      <c r="F21" s="2"/>
      <c r="G21" s="2"/>
      <c r="H21" s="2"/>
      <c r="I21" s="2"/>
      <c r="J21" s="2"/>
      <c r="K21" s="2"/>
    </row>
  </sheetData>
  <mergeCells count="30">
    <mergeCell ref="G8:H8"/>
    <mergeCell ref="A17:B17"/>
    <mergeCell ref="G17:H17"/>
    <mergeCell ref="A12:B12"/>
    <mergeCell ref="G12:H12"/>
    <mergeCell ref="A13:B13"/>
    <mergeCell ref="G13:H13"/>
    <mergeCell ref="A14:B14"/>
    <mergeCell ref="G14:H14"/>
    <mergeCell ref="A2:K2"/>
    <mergeCell ref="A15:B15"/>
    <mergeCell ref="G15:H15"/>
    <mergeCell ref="A16:B16"/>
    <mergeCell ref="G16:H16"/>
    <mergeCell ref="A9:B9"/>
    <mergeCell ref="G9:H9"/>
    <mergeCell ref="A10:B10"/>
    <mergeCell ref="G10:H10"/>
    <mergeCell ref="A11:B11"/>
    <mergeCell ref="G11:H11"/>
    <mergeCell ref="A6:B6"/>
    <mergeCell ref="G6:H6"/>
    <mergeCell ref="A7:B7"/>
    <mergeCell ref="G7:H7"/>
    <mergeCell ref="A8:B8"/>
    <mergeCell ref="A18:B18"/>
    <mergeCell ref="G18:H18"/>
    <mergeCell ref="A19:B19"/>
    <mergeCell ref="G19:H19"/>
    <mergeCell ref="A21:B21"/>
  </mergeCells>
  <pageMargins left="0.7" right="0.7" top="0.78740157499999996" bottom="0.78740157499999996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"/>
  <sheetViews>
    <sheetView tabSelected="1" workbookViewId="0">
      <selection activeCell="B16" sqref="B16"/>
    </sheetView>
  </sheetViews>
  <sheetFormatPr defaultRowHeight="15" x14ac:dyDescent="0.25"/>
  <cols>
    <col min="2" max="2" width="21" customWidth="1"/>
    <col min="3" max="5" width="25.7109375" customWidth="1"/>
    <col min="6" max="6" width="8.42578125" customWidth="1"/>
    <col min="7" max="7" width="9.7109375" customWidth="1"/>
    <col min="8" max="8" width="11.42578125" customWidth="1"/>
  </cols>
  <sheetData>
    <row r="2" spans="1:8" ht="37.5" customHeight="1" x14ac:dyDescent="0.25">
      <c r="A2" s="56" t="s">
        <v>55</v>
      </c>
      <c r="B2" s="57"/>
      <c r="C2" s="57"/>
      <c r="D2" s="57"/>
      <c r="E2" s="57"/>
      <c r="F2" s="33"/>
      <c r="G2" s="33"/>
      <c r="H2" s="33"/>
    </row>
    <row r="3" spans="1:8" ht="15.75" thickBot="1" x14ac:dyDescent="0.3"/>
    <row r="4" spans="1:8" ht="44.25" customHeight="1" thickBot="1" x14ac:dyDescent="0.3">
      <c r="A4" s="48" t="s">
        <v>4</v>
      </c>
      <c r="B4" s="49"/>
      <c r="C4" s="21" t="s">
        <v>5</v>
      </c>
      <c r="D4" s="22" t="s">
        <v>6</v>
      </c>
      <c r="E4" s="23" t="s">
        <v>7</v>
      </c>
    </row>
    <row r="5" spans="1:8" ht="30" customHeight="1" x14ac:dyDescent="0.25">
      <c r="A5" s="50" t="s">
        <v>52</v>
      </c>
      <c r="B5" s="51"/>
      <c r="C5" s="24">
        <v>259275</v>
      </c>
      <c r="D5" s="25">
        <v>1040178</v>
      </c>
      <c r="E5" s="26">
        <v>1258615</v>
      </c>
    </row>
    <row r="6" spans="1:8" ht="30" customHeight="1" x14ac:dyDescent="0.25">
      <c r="A6" s="52" t="s">
        <v>53</v>
      </c>
      <c r="B6" s="53"/>
      <c r="C6" s="27">
        <v>266391</v>
      </c>
      <c r="D6" s="28">
        <v>1077345</v>
      </c>
      <c r="E6" s="29">
        <v>1303588</v>
      </c>
    </row>
    <row r="7" spans="1:8" ht="30" customHeight="1" thickBot="1" x14ac:dyDescent="0.3">
      <c r="A7" s="54" t="s">
        <v>54</v>
      </c>
      <c r="B7" s="55"/>
      <c r="C7" s="30">
        <v>245283</v>
      </c>
      <c r="D7" s="31">
        <v>978695</v>
      </c>
      <c r="E7" s="32">
        <v>1184221</v>
      </c>
    </row>
  </sheetData>
  <mergeCells count="5">
    <mergeCell ref="A4:B4"/>
    <mergeCell ref="A5:B5"/>
    <mergeCell ref="A6:B6"/>
    <mergeCell ref="A7:B7"/>
    <mergeCell ref="A2:E2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rok 2015</vt:lpstr>
      <vt:lpstr>rok 2016</vt:lpstr>
      <vt:lpstr>rok 2017</vt:lpstr>
      <vt:lpstr>Celkem</vt:lpstr>
    </vt:vector>
  </TitlesOfParts>
  <Company>ÚMČ PRAHA 14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2019-07-10T13:33:41Z</cp:lastPrinted>
  <dcterms:created xsi:type="dcterms:W3CDTF">2019-07-10T09:50:25Z</dcterms:created>
  <dcterms:modified xsi:type="dcterms:W3CDTF">2019-07-10T13:35:39Z</dcterms:modified>
</cp:coreProperties>
</file>